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ANALISI EFEKTIFITAS EFISIENSI DAN AKUNTANBILITAS TERHADAP PENGELOLAAN KEUANGAN BUMDES DI DESA SEPANDE KEC. CANDI SIDOARJO\Data BUMDes\"/>
    </mc:Choice>
  </mc:AlternateContent>
  <xr:revisionPtr revIDLastSave="0" documentId="13_ncr:1_{5E338D70-0F3E-44F0-84F4-CF97CADB700D}" xr6:coauthVersionLast="47" xr6:coauthVersionMax="47" xr10:uidLastSave="{00000000-0000-0000-0000-000000000000}"/>
  <bookViews>
    <workbookView xWindow="-120" yWindow="-120" windowWidth="20730" windowHeight="11760" activeTab="2" xr2:uid="{5E8DA23F-C76F-4A95-B314-372424E88E96}"/>
  </bookViews>
  <sheets>
    <sheet name="Sheet1" sheetId="1" r:id="rId1"/>
    <sheet name="Sheet2" sheetId="2" r:id="rId2"/>
    <sheet name="Sheet1 (2)" sheetId="3" r:id="rId3"/>
  </sheets>
  <definedNames>
    <definedName name="_xlnm.Print_Area" localSheetId="0">Sheet1!$A$1:$F$48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3" l="1"/>
  <c r="E7" i="3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L11" i="1"/>
  <c r="J15" i="1"/>
  <c r="K13" i="1"/>
  <c r="I9" i="1"/>
  <c r="I8" i="1"/>
  <c r="I7" i="1"/>
  <c r="K10" i="1"/>
  <c r="J10" i="1"/>
  <c r="I13" i="1"/>
  <c r="I12" i="1"/>
  <c r="I11" i="1"/>
  <c r="I10" i="1"/>
  <c r="D49" i="2"/>
  <c r="F47" i="2"/>
  <c r="C47" i="2"/>
  <c r="D48" i="2" s="1"/>
  <c r="D49" i="1"/>
  <c r="D48" i="1"/>
  <c r="F46" i="1"/>
  <c r="C46" i="1"/>
  <c r="D50" i="2" l="1"/>
  <c r="D47" i="1"/>
</calcChain>
</file>

<file path=xl/sharedStrings.xml><?xml version="1.0" encoding="utf-8"?>
<sst xmlns="http://schemas.openxmlformats.org/spreadsheetml/2006/main" count="116" uniqueCount="52">
  <si>
    <t xml:space="preserve">UNIT JASA BUMDES JAYA MAKMUR </t>
  </si>
  <si>
    <t xml:space="preserve">SEPANDE - CANDI </t>
  </si>
  <si>
    <t xml:space="preserve">Tanggal </t>
  </si>
  <si>
    <t xml:space="preserve">Bulan </t>
  </si>
  <si>
    <t xml:space="preserve">Juni </t>
  </si>
  <si>
    <t xml:space="preserve">Nominal </t>
  </si>
  <si>
    <t xml:space="preserve">Agustus </t>
  </si>
  <si>
    <t>LAPORAN HASIL LABA TAHUN 2021</t>
  </si>
  <si>
    <t xml:space="preserve">Juli </t>
  </si>
  <si>
    <t xml:space="preserve">September </t>
  </si>
  <si>
    <t xml:space="preserve">Oktober </t>
  </si>
  <si>
    <t>September</t>
  </si>
  <si>
    <t>Desember</t>
  </si>
  <si>
    <t xml:space="preserve">November </t>
  </si>
  <si>
    <t xml:space="preserve">TOTAL </t>
  </si>
  <si>
    <t xml:space="preserve">GRAND TOTAL </t>
  </si>
  <si>
    <t xml:space="preserve">Uang di Pos </t>
  </si>
  <si>
    <t>TOTAL LABA</t>
  </si>
  <si>
    <t>juni</t>
  </si>
  <si>
    <t>juli</t>
  </si>
  <si>
    <t>agus</t>
  </si>
  <si>
    <t>sep</t>
  </si>
  <si>
    <t>okt</t>
  </si>
  <si>
    <t>nov</t>
  </si>
  <si>
    <t>des</t>
  </si>
  <si>
    <t>LAPORAN KEUANGAN</t>
  </si>
  <si>
    <t>UNIT JASA FOTOCOPY</t>
  </si>
  <si>
    <t xml:space="preserve">BUMDES JAYA MAKMUR SEPANDE </t>
  </si>
  <si>
    <t>TANGGAL</t>
  </si>
  <si>
    <t>KETERANGAN</t>
  </si>
  <si>
    <t>DEBET</t>
  </si>
  <si>
    <t>KREDIT</t>
  </si>
  <si>
    <t>SALDO</t>
  </si>
  <si>
    <t>11 Oktober 2021</t>
  </si>
  <si>
    <t xml:space="preserve">hasil fotocopy </t>
  </si>
  <si>
    <t>13 Oktober 2021</t>
  </si>
  <si>
    <t>14 Oktober 2021</t>
  </si>
  <si>
    <t>15 Oktober 2021</t>
  </si>
  <si>
    <t>18 Oktober 2021</t>
  </si>
  <si>
    <t>19 Oktober 2021</t>
  </si>
  <si>
    <t xml:space="preserve">beli kertas </t>
  </si>
  <si>
    <t>21 Oktober 2021</t>
  </si>
  <si>
    <t>22 Oktober 2021</t>
  </si>
  <si>
    <t>beli kertas 2 rim @48.000</t>
  </si>
  <si>
    <t>24 Oktober 2021</t>
  </si>
  <si>
    <t>25 Oktober 2021</t>
  </si>
  <si>
    <t>26 Oktober 2021</t>
  </si>
  <si>
    <t>27 Oktober 2021</t>
  </si>
  <si>
    <t>28 Oktober 2021</t>
  </si>
  <si>
    <t>29 Oktober 2021</t>
  </si>
  <si>
    <t xml:space="preserve">beli tinta </t>
  </si>
  <si>
    <t>beli kertas @46,000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</si>
</sst>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Rp&quot;* #,##0_-;\-&quot;Rp&quot;* #,##0_-;_-&quot;Rp&quot;* &quot;-&quot;_-;_-@_-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2" fontId="1" fillId="0" borderId="1" xfId="0" applyNumberFormat="1" applyFont="1" applyBorder="1"/>
    <xf numFmtId="42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42" fontId="2" fillId="0" borderId="1" xfId="0" applyNumberFormat="1" applyFont="1" applyBorder="1"/>
    <xf numFmtId="0" fontId="1" fillId="0" borderId="1" xfId="0" applyFont="1" applyBorder="1"/>
    <xf numFmtId="42" fontId="1" fillId="0" borderId="0" xfId="0" applyNumberFormat="1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2" fontId="2" fillId="0" borderId="2" xfId="0" applyNumberFormat="1" applyFont="1" applyBorder="1" applyAlignment="1">
      <alignment horizontal="center"/>
    </xf>
    <xf numFmtId="42" fontId="2" fillId="0" borderId="3" xfId="0" applyNumberFormat="1" applyFont="1" applyBorder="1" applyAlignment="1">
      <alignment horizontal="center"/>
    </xf>
    <xf numFmtId="42" fontId="2" fillId="0" borderId="4" xfId="0" applyNumberFormat="1" applyFont="1" applyBorder="1" applyAlignment="1">
      <alignment horizontal="center"/>
    </xf>
    <xf numFmtId="42" fontId="1" fillId="0" borderId="2" xfId="0" applyNumberFormat="1" applyFont="1" applyBorder="1" applyAlignment="1">
      <alignment horizontal="center"/>
    </xf>
    <xf numFmtId="42" fontId="1" fillId="0" borderId="3" xfId="0" applyNumberFormat="1" applyFont="1" applyBorder="1" applyAlignment="1">
      <alignment horizontal="center"/>
    </xf>
    <xf numFmtId="42" fontId="1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2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0" fillId="0" borderId="1" xfId="0" applyBorder="1"/>
    <xf numFmtId="42" fontId="0" fillId="0" borderId="1" xfId="0" applyNumberFormat="1" applyBorder="1"/>
    <xf numFmtId="15" fontId="0" fillId="0" borderId="1" xfId="0" applyNumberFormat="1" applyBorder="1"/>
    <xf numFmtId="42" fontId="4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D0B09-9081-4E12-8AEB-651FFB93D862}">
  <dimension ref="A1:M53"/>
  <sheetViews>
    <sheetView topLeftCell="A25" zoomScale="89" zoomScaleNormal="89" workbookViewId="0">
      <selection activeCell="H23" sqref="H23"/>
    </sheetView>
  </sheetViews>
  <sheetFormatPr defaultRowHeight="15.75" x14ac:dyDescent="0.25"/>
  <cols>
    <col min="1" max="1" width="13.140625" style="7" customWidth="1"/>
    <col min="2" max="2" width="9.140625" style="7"/>
    <col min="3" max="3" width="14.7109375" style="1" customWidth="1"/>
    <col min="4" max="4" width="12.7109375" style="7" customWidth="1"/>
    <col min="5" max="5" width="9.140625" style="7"/>
    <col min="6" max="6" width="15" style="1" customWidth="1"/>
    <col min="7" max="8" width="9.140625" style="7"/>
    <col min="9" max="9" width="12.28515625" style="1" bestFit="1" customWidth="1"/>
    <col min="10" max="12" width="14.140625" style="1" bestFit="1" customWidth="1"/>
    <col min="13" max="16384" width="9.140625" style="1"/>
  </cols>
  <sheetData>
    <row r="1" spans="1:12" x14ac:dyDescent="0.25">
      <c r="A1" s="19" t="s">
        <v>7</v>
      </c>
      <c r="B1" s="19"/>
      <c r="C1" s="19"/>
      <c r="D1" s="19"/>
      <c r="E1" s="19"/>
      <c r="F1" s="19"/>
      <c r="G1" s="1"/>
      <c r="H1" s="1"/>
    </row>
    <row r="2" spans="1:12" x14ac:dyDescent="0.25">
      <c r="A2" s="19" t="s">
        <v>0</v>
      </c>
      <c r="B2" s="19"/>
      <c r="C2" s="19"/>
      <c r="D2" s="19"/>
      <c r="E2" s="19"/>
      <c r="F2" s="19"/>
      <c r="G2" s="1"/>
      <c r="H2" s="1"/>
    </row>
    <row r="3" spans="1:12" x14ac:dyDescent="0.25">
      <c r="A3" s="19" t="s">
        <v>1</v>
      </c>
      <c r="B3" s="19"/>
      <c r="C3" s="19"/>
      <c r="D3" s="19"/>
      <c r="E3" s="19"/>
      <c r="F3" s="19"/>
      <c r="G3" s="1"/>
      <c r="H3" s="1"/>
    </row>
    <row r="5" spans="1:12" x14ac:dyDescent="0.25">
      <c r="A5" s="2" t="s">
        <v>3</v>
      </c>
      <c r="B5" s="2" t="s">
        <v>2</v>
      </c>
      <c r="C5" s="2" t="s">
        <v>5</v>
      </c>
      <c r="D5" s="2" t="s">
        <v>3</v>
      </c>
      <c r="E5" s="2" t="s">
        <v>2</v>
      </c>
      <c r="F5" s="2" t="s">
        <v>5</v>
      </c>
      <c r="G5" s="3"/>
      <c r="H5" s="3"/>
      <c r="I5" s="3"/>
    </row>
    <row r="6" spans="1:12" x14ac:dyDescent="0.25">
      <c r="A6" s="4" t="s">
        <v>4</v>
      </c>
      <c r="B6" s="4">
        <v>10</v>
      </c>
      <c r="C6" s="5">
        <v>6710</v>
      </c>
      <c r="D6" s="4" t="s">
        <v>11</v>
      </c>
      <c r="E6" s="4">
        <v>11</v>
      </c>
      <c r="F6" s="6">
        <v>32520</v>
      </c>
    </row>
    <row r="7" spans="1:12" x14ac:dyDescent="0.25">
      <c r="A7" s="4"/>
      <c r="B7" s="4">
        <v>14</v>
      </c>
      <c r="C7" s="5">
        <v>8065</v>
      </c>
      <c r="D7" s="4"/>
      <c r="E7" s="4">
        <v>13</v>
      </c>
      <c r="F7" s="6">
        <v>117885</v>
      </c>
      <c r="H7" s="7" t="s">
        <v>18</v>
      </c>
      <c r="I7" s="10">
        <f>SUM(C6:C15)</f>
        <v>62317</v>
      </c>
    </row>
    <row r="8" spans="1:12" x14ac:dyDescent="0.25">
      <c r="A8" s="4"/>
      <c r="B8" s="4">
        <v>15</v>
      </c>
      <c r="C8" s="5">
        <v>12130</v>
      </c>
      <c r="D8" s="4"/>
      <c r="E8" s="4">
        <v>14</v>
      </c>
      <c r="F8" s="6">
        <v>69685</v>
      </c>
      <c r="H8" s="7" t="s">
        <v>19</v>
      </c>
      <c r="I8" s="10">
        <f>SUM(C16:C26)</f>
        <v>42612</v>
      </c>
    </row>
    <row r="9" spans="1:12" x14ac:dyDescent="0.25">
      <c r="A9" s="4"/>
      <c r="B9" s="4">
        <v>16</v>
      </c>
      <c r="C9" s="5">
        <v>12130</v>
      </c>
      <c r="D9" s="4"/>
      <c r="E9" s="4">
        <v>15</v>
      </c>
      <c r="F9" s="6">
        <v>23035</v>
      </c>
      <c r="H9" s="7" t="s">
        <v>20</v>
      </c>
      <c r="I9" s="10">
        <f>SUM(C27:C36)</f>
        <v>145629</v>
      </c>
    </row>
    <row r="10" spans="1:12" x14ac:dyDescent="0.25">
      <c r="A10" s="4"/>
      <c r="B10" s="4">
        <v>17</v>
      </c>
      <c r="C10" s="5">
        <v>2000</v>
      </c>
      <c r="D10" s="4"/>
      <c r="E10" s="4">
        <v>17</v>
      </c>
      <c r="F10" s="6">
        <v>54200</v>
      </c>
      <c r="H10" s="7" t="s">
        <v>21</v>
      </c>
      <c r="I10" s="10">
        <f>SUM(C37:C45)</f>
        <v>916495</v>
      </c>
      <c r="J10" s="10">
        <f>SUM(F6:F16)</f>
        <v>396885</v>
      </c>
      <c r="K10" s="10">
        <f>I10+J10</f>
        <v>1313380</v>
      </c>
    </row>
    <row r="11" spans="1:12" x14ac:dyDescent="0.25">
      <c r="A11" s="4"/>
      <c r="B11" s="4">
        <v>19</v>
      </c>
      <c r="C11" s="5">
        <v>7127</v>
      </c>
      <c r="D11" s="4"/>
      <c r="E11" s="4">
        <v>18</v>
      </c>
      <c r="F11" s="6">
        <v>10130</v>
      </c>
      <c r="H11" s="7" t="s">
        <v>22</v>
      </c>
      <c r="I11" s="10">
        <f>SUM(F17:F29)</f>
        <v>428899</v>
      </c>
      <c r="L11" s="10">
        <f>K10+K13</f>
        <v>1563938</v>
      </c>
    </row>
    <row r="12" spans="1:12" x14ac:dyDescent="0.25">
      <c r="A12" s="4"/>
      <c r="B12" s="4">
        <v>21</v>
      </c>
      <c r="C12" s="5">
        <v>3355</v>
      </c>
      <c r="D12" s="4"/>
      <c r="E12" s="4">
        <v>21</v>
      </c>
      <c r="F12" s="6">
        <v>52845</v>
      </c>
      <c r="H12" s="7" t="s">
        <v>23</v>
      </c>
      <c r="I12" s="10">
        <f>SUM(F30:F37)</f>
        <v>132725</v>
      </c>
    </row>
    <row r="13" spans="1:12" x14ac:dyDescent="0.25">
      <c r="A13" s="4"/>
      <c r="B13" s="4">
        <v>22</v>
      </c>
      <c r="C13" s="5">
        <v>4065</v>
      </c>
      <c r="D13" s="4"/>
      <c r="E13" s="4">
        <v>22</v>
      </c>
      <c r="F13" s="6">
        <v>8130</v>
      </c>
      <c r="H13" s="7" t="s">
        <v>24</v>
      </c>
      <c r="I13" s="10">
        <f>SUM(F38:F44)</f>
        <v>62275</v>
      </c>
      <c r="K13" s="10">
        <f>SUM(I7:I9)</f>
        <v>250558</v>
      </c>
    </row>
    <row r="14" spans="1:12" x14ac:dyDescent="0.25">
      <c r="A14" s="4"/>
      <c r="B14" s="4">
        <v>23</v>
      </c>
      <c r="C14" s="5">
        <v>4065</v>
      </c>
      <c r="D14" s="4"/>
      <c r="E14" s="4">
        <v>27</v>
      </c>
      <c r="F14" s="6">
        <v>8130</v>
      </c>
    </row>
    <row r="15" spans="1:12" x14ac:dyDescent="0.25">
      <c r="A15" s="4"/>
      <c r="B15" s="4">
        <v>30</v>
      </c>
      <c r="C15" s="5">
        <v>2670</v>
      </c>
      <c r="D15" s="4"/>
      <c r="E15" s="4">
        <v>28</v>
      </c>
      <c r="F15" s="6">
        <v>14905</v>
      </c>
      <c r="J15" s="10">
        <f>SUM(I7:J13)</f>
        <v>2187837</v>
      </c>
    </row>
    <row r="16" spans="1:12" x14ac:dyDescent="0.25">
      <c r="A16" s="4" t="s">
        <v>8</v>
      </c>
      <c r="B16" s="4">
        <v>1</v>
      </c>
      <c r="C16" s="5">
        <v>2710</v>
      </c>
      <c r="D16" s="4"/>
      <c r="E16" s="4">
        <v>29</v>
      </c>
      <c r="F16" s="6">
        <v>5420</v>
      </c>
    </row>
    <row r="17" spans="1:6" x14ac:dyDescent="0.25">
      <c r="A17" s="4"/>
      <c r="B17" s="4">
        <v>5</v>
      </c>
      <c r="C17" s="5">
        <v>4000</v>
      </c>
      <c r="D17" s="4" t="s">
        <v>10</v>
      </c>
      <c r="E17" s="4">
        <v>2</v>
      </c>
      <c r="F17" s="6">
        <v>28455</v>
      </c>
    </row>
    <row r="18" spans="1:6" x14ac:dyDescent="0.25">
      <c r="A18" s="4"/>
      <c r="B18" s="4">
        <v>9</v>
      </c>
      <c r="C18" s="5">
        <v>6000</v>
      </c>
      <c r="D18" s="4"/>
      <c r="E18" s="4">
        <v>4</v>
      </c>
      <c r="F18" s="6">
        <v>40650</v>
      </c>
    </row>
    <row r="19" spans="1:6" x14ac:dyDescent="0.25">
      <c r="A19" s="4"/>
      <c r="B19" s="4">
        <v>15</v>
      </c>
      <c r="C19" s="5">
        <v>10482</v>
      </c>
      <c r="D19" s="4"/>
      <c r="E19" s="4">
        <v>5</v>
      </c>
      <c r="F19" s="6">
        <v>42005</v>
      </c>
    </row>
    <row r="20" spans="1:6" x14ac:dyDescent="0.25">
      <c r="A20" s="4"/>
      <c r="B20" s="4">
        <v>16</v>
      </c>
      <c r="C20" s="5">
        <v>2000</v>
      </c>
      <c r="D20" s="4"/>
      <c r="E20" s="4">
        <v>6</v>
      </c>
      <c r="F20" s="6">
        <v>31100</v>
      </c>
    </row>
    <row r="21" spans="1:6" x14ac:dyDescent="0.25">
      <c r="A21" s="4"/>
      <c r="B21" s="4">
        <v>19</v>
      </c>
      <c r="C21" s="5">
        <v>1355</v>
      </c>
      <c r="D21" s="4"/>
      <c r="E21" s="4">
        <v>7</v>
      </c>
      <c r="F21" s="6">
        <v>33875</v>
      </c>
    </row>
    <row r="22" spans="1:6" x14ac:dyDescent="0.25">
      <c r="A22" s="4"/>
      <c r="B22" s="4">
        <v>21</v>
      </c>
      <c r="C22" s="5">
        <v>8000</v>
      </c>
      <c r="D22" s="4"/>
      <c r="E22" s="4">
        <v>11</v>
      </c>
      <c r="F22" s="6">
        <v>9624</v>
      </c>
    </row>
    <row r="23" spans="1:6" x14ac:dyDescent="0.25">
      <c r="A23" s="4"/>
      <c r="B23" s="4">
        <v>22</v>
      </c>
      <c r="C23" s="5">
        <v>2000</v>
      </c>
      <c r="D23" s="4"/>
      <c r="E23" s="4">
        <v>13</v>
      </c>
      <c r="F23" s="6">
        <v>65685</v>
      </c>
    </row>
    <row r="24" spans="1:6" x14ac:dyDescent="0.25">
      <c r="A24" s="4"/>
      <c r="B24" s="4">
        <v>26</v>
      </c>
      <c r="C24" s="5">
        <v>2000</v>
      </c>
      <c r="D24" s="4"/>
      <c r="E24" s="4">
        <v>14</v>
      </c>
      <c r="F24" s="6">
        <v>23035</v>
      </c>
    </row>
    <row r="25" spans="1:6" x14ac:dyDescent="0.25">
      <c r="A25" s="4"/>
      <c r="B25" s="4">
        <v>27</v>
      </c>
      <c r="C25" s="5">
        <v>2710</v>
      </c>
      <c r="D25" s="4"/>
      <c r="E25" s="4">
        <v>15</v>
      </c>
      <c r="F25" s="6">
        <v>20325</v>
      </c>
    </row>
    <row r="26" spans="1:6" x14ac:dyDescent="0.25">
      <c r="A26" s="4"/>
      <c r="B26" s="4">
        <v>28</v>
      </c>
      <c r="C26" s="5">
        <v>1355</v>
      </c>
      <c r="D26" s="4"/>
      <c r="E26" s="4">
        <v>18</v>
      </c>
      <c r="F26" s="6">
        <v>29810</v>
      </c>
    </row>
    <row r="27" spans="1:6" x14ac:dyDescent="0.25">
      <c r="A27" s="4" t="s">
        <v>6</v>
      </c>
      <c r="B27" s="4">
        <v>3</v>
      </c>
      <c r="C27" s="5">
        <v>2000</v>
      </c>
      <c r="D27" s="4"/>
      <c r="E27" s="4">
        <v>19</v>
      </c>
      <c r="F27" s="6">
        <v>13550</v>
      </c>
    </row>
    <row r="28" spans="1:6" x14ac:dyDescent="0.25">
      <c r="A28" s="4"/>
      <c r="B28" s="4">
        <v>4</v>
      </c>
      <c r="C28" s="5">
        <v>8065</v>
      </c>
      <c r="D28" s="4"/>
      <c r="E28" s="4">
        <v>22</v>
      </c>
      <c r="F28" s="6">
        <v>12195</v>
      </c>
    </row>
    <row r="29" spans="1:6" x14ac:dyDescent="0.25">
      <c r="A29" s="4"/>
      <c r="B29" s="4">
        <v>5</v>
      </c>
      <c r="C29" s="5">
        <v>8334</v>
      </c>
      <c r="D29" s="4"/>
      <c r="E29" s="4">
        <v>25</v>
      </c>
      <c r="F29" s="6">
        <v>78590</v>
      </c>
    </row>
    <row r="30" spans="1:6" x14ac:dyDescent="0.25">
      <c r="A30" s="4"/>
      <c r="B30" s="4">
        <v>7</v>
      </c>
      <c r="C30" s="5">
        <v>4000</v>
      </c>
      <c r="D30" s="4" t="s">
        <v>13</v>
      </c>
      <c r="E30" s="4">
        <v>1</v>
      </c>
      <c r="F30" s="6">
        <v>13550</v>
      </c>
    </row>
    <row r="31" spans="1:6" x14ac:dyDescent="0.25">
      <c r="A31" s="4"/>
      <c r="B31" s="4">
        <v>12</v>
      </c>
      <c r="C31" s="5">
        <v>21680</v>
      </c>
      <c r="D31" s="4"/>
      <c r="E31" s="4">
        <v>2</v>
      </c>
      <c r="F31" s="6">
        <v>4065</v>
      </c>
    </row>
    <row r="32" spans="1:6" x14ac:dyDescent="0.25">
      <c r="A32" s="4"/>
      <c r="B32" s="4">
        <v>21</v>
      </c>
      <c r="C32" s="5">
        <v>4700</v>
      </c>
      <c r="D32" s="4"/>
      <c r="E32" s="4">
        <v>3</v>
      </c>
      <c r="F32" s="6">
        <v>67750</v>
      </c>
    </row>
    <row r="33" spans="1:13" x14ac:dyDescent="0.25">
      <c r="A33" s="4"/>
      <c r="B33" s="4">
        <v>25</v>
      </c>
      <c r="C33" s="5">
        <v>5420</v>
      </c>
      <c r="D33" s="4"/>
      <c r="E33" s="4">
        <v>4</v>
      </c>
      <c r="F33" s="6">
        <v>20325</v>
      </c>
    </row>
    <row r="34" spans="1:13" x14ac:dyDescent="0.25">
      <c r="A34" s="4"/>
      <c r="B34" s="4">
        <v>26</v>
      </c>
      <c r="C34" s="5">
        <v>20325</v>
      </c>
      <c r="D34" s="4"/>
      <c r="E34" s="4">
        <v>5</v>
      </c>
      <c r="F34" s="6">
        <v>2710</v>
      </c>
    </row>
    <row r="35" spans="1:13" x14ac:dyDescent="0.25">
      <c r="A35" s="4"/>
      <c r="B35" s="4">
        <v>27</v>
      </c>
      <c r="C35" s="5">
        <v>21680</v>
      </c>
      <c r="D35" s="4"/>
      <c r="E35" s="4">
        <v>12</v>
      </c>
      <c r="F35" s="6">
        <v>1355</v>
      </c>
    </row>
    <row r="36" spans="1:13" x14ac:dyDescent="0.25">
      <c r="A36" s="4"/>
      <c r="B36" s="4">
        <v>31</v>
      </c>
      <c r="C36" s="5">
        <v>49425</v>
      </c>
      <c r="D36" s="4"/>
      <c r="E36" s="4">
        <v>16</v>
      </c>
      <c r="F36" s="6">
        <v>9485</v>
      </c>
    </row>
    <row r="37" spans="1:13" x14ac:dyDescent="0.25">
      <c r="A37" s="4" t="s">
        <v>9</v>
      </c>
      <c r="B37" s="4">
        <v>1</v>
      </c>
      <c r="C37" s="6">
        <v>134145</v>
      </c>
      <c r="D37" s="4"/>
      <c r="E37" s="4">
        <v>18</v>
      </c>
      <c r="F37" s="6">
        <v>13485</v>
      </c>
    </row>
    <row r="38" spans="1:13" x14ac:dyDescent="0.25">
      <c r="A38" s="4"/>
      <c r="B38" s="4">
        <v>2</v>
      </c>
      <c r="C38" s="6">
        <v>98205</v>
      </c>
      <c r="D38" s="4" t="s">
        <v>12</v>
      </c>
      <c r="E38" s="4">
        <v>6</v>
      </c>
      <c r="F38" s="6">
        <v>5420</v>
      </c>
    </row>
    <row r="39" spans="1:13" x14ac:dyDescent="0.25">
      <c r="A39" s="4"/>
      <c r="B39" s="4">
        <v>3</v>
      </c>
      <c r="C39" s="6">
        <v>119240</v>
      </c>
      <c r="D39" s="4"/>
      <c r="E39" s="4">
        <v>7</v>
      </c>
      <c r="F39" s="6">
        <v>1355</v>
      </c>
    </row>
    <row r="40" spans="1:13" x14ac:dyDescent="0.25">
      <c r="A40" s="4"/>
      <c r="B40" s="4">
        <v>4</v>
      </c>
      <c r="C40" s="6">
        <v>46070</v>
      </c>
      <c r="D40" s="4"/>
      <c r="E40" s="4">
        <v>10</v>
      </c>
      <c r="F40" s="5">
        <v>1300</v>
      </c>
    </row>
    <row r="41" spans="1:13" x14ac:dyDescent="0.25">
      <c r="A41" s="4"/>
      <c r="B41" s="4">
        <v>6</v>
      </c>
      <c r="C41" s="6">
        <v>108400</v>
      </c>
      <c r="D41" s="4"/>
      <c r="E41" s="4">
        <v>15</v>
      </c>
      <c r="F41" s="5">
        <v>18970</v>
      </c>
    </row>
    <row r="42" spans="1:13" x14ac:dyDescent="0.25">
      <c r="A42" s="4"/>
      <c r="B42" s="4">
        <v>7</v>
      </c>
      <c r="C42" s="6">
        <v>119240</v>
      </c>
      <c r="D42" s="9"/>
      <c r="E42" s="4">
        <v>16</v>
      </c>
      <c r="F42" s="5">
        <v>9485</v>
      </c>
    </row>
    <row r="43" spans="1:13" x14ac:dyDescent="0.25">
      <c r="A43" s="4"/>
      <c r="B43" s="4">
        <v>8</v>
      </c>
      <c r="C43" s="6">
        <v>115820</v>
      </c>
      <c r="D43" s="9"/>
      <c r="E43" s="4">
        <v>22</v>
      </c>
      <c r="F43" s="5">
        <v>18970</v>
      </c>
    </row>
    <row r="44" spans="1:13" x14ac:dyDescent="0.25">
      <c r="A44" s="4"/>
      <c r="B44" s="4">
        <v>9</v>
      </c>
      <c r="C44" s="6">
        <v>140145</v>
      </c>
      <c r="D44" s="9"/>
      <c r="E44" s="4">
        <v>23</v>
      </c>
      <c r="F44" s="5">
        <v>6775</v>
      </c>
    </row>
    <row r="45" spans="1:13" x14ac:dyDescent="0.25">
      <c r="A45" s="9"/>
      <c r="B45" s="4">
        <v>10</v>
      </c>
      <c r="C45" s="6">
        <v>35230</v>
      </c>
      <c r="D45" s="4"/>
      <c r="E45" s="4"/>
      <c r="F45" s="9"/>
    </row>
    <row r="46" spans="1:13" x14ac:dyDescent="0.25">
      <c r="A46" s="12" t="s">
        <v>14</v>
      </c>
      <c r="B46" s="12"/>
      <c r="C46" s="8">
        <f>SUM(C6:C45)</f>
        <v>1167053</v>
      </c>
      <c r="D46" s="12" t="s">
        <v>14</v>
      </c>
      <c r="E46" s="12"/>
      <c r="F46" s="8">
        <f>SUM(F6:F44)</f>
        <v>1020784</v>
      </c>
    </row>
    <row r="47" spans="1:13" x14ac:dyDescent="0.25">
      <c r="A47" s="12" t="s">
        <v>15</v>
      </c>
      <c r="B47" s="12"/>
      <c r="C47" s="12"/>
      <c r="D47" s="20">
        <f>C46+F46</f>
        <v>2187837</v>
      </c>
      <c r="E47" s="12"/>
      <c r="F47" s="12"/>
      <c r="M47" s="1">
        <v>48510</v>
      </c>
    </row>
    <row r="48" spans="1:13" x14ac:dyDescent="0.25">
      <c r="A48" s="11" t="s">
        <v>16</v>
      </c>
      <c r="B48" s="11"/>
      <c r="C48" s="11"/>
      <c r="D48" s="16">
        <f>SUM(M47:M51)</f>
        <v>158721</v>
      </c>
      <c r="E48" s="17"/>
      <c r="F48" s="18"/>
      <c r="M48" s="1">
        <v>41845</v>
      </c>
    </row>
    <row r="49" spans="1:13" x14ac:dyDescent="0.25">
      <c r="A49" s="12" t="s">
        <v>17</v>
      </c>
      <c r="B49" s="12"/>
      <c r="C49" s="12"/>
      <c r="D49" s="13">
        <f>D47-D48</f>
        <v>2029116</v>
      </c>
      <c r="E49" s="14"/>
      <c r="F49" s="15"/>
      <c r="M49" s="1">
        <v>44094</v>
      </c>
    </row>
    <row r="50" spans="1:13" x14ac:dyDescent="0.25">
      <c r="M50" s="1">
        <v>14000</v>
      </c>
    </row>
    <row r="51" spans="1:13" x14ac:dyDescent="0.25">
      <c r="D51" s="1"/>
      <c r="E51" s="1"/>
      <c r="M51" s="1">
        <v>10272</v>
      </c>
    </row>
    <row r="52" spans="1:13" x14ac:dyDescent="0.25">
      <c r="D52" s="1"/>
      <c r="E52" s="1"/>
    </row>
    <row r="53" spans="1:13" x14ac:dyDescent="0.25">
      <c r="D53" s="1"/>
      <c r="E53" s="1"/>
    </row>
  </sheetData>
  <mergeCells count="11">
    <mergeCell ref="A1:F1"/>
    <mergeCell ref="A46:B46"/>
    <mergeCell ref="A47:C47"/>
    <mergeCell ref="D46:E46"/>
    <mergeCell ref="D47:F47"/>
    <mergeCell ref="A3:F3"/>
    <mergeCell ref="A48:C48"/>
    <mergeCell ref="A49:C49"/>
    <mergeCell ref="D49:F49"/>
    <mergeCell ref="D48:F48"/>
    <mergeCell ref="A2:F2"/>
  </mergeCells>
  <phoneticPr fontId="3" type="noConversion"/>
  <pageMargins left="1.6141732283464567" right="0.23622047244094491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68E83-8A08-416F-A291-C92D4F41CF54}">
  <dimension ref="A1:F51"/>
  <sheetViews>
    <sheetView topLeftCell="A49" workbookViewId="0">
      <selection activeCell="L14" sqref="L14"/>
    </sheetView>
  </sheetViews>
  <sheetFormatPr defaultRowHeight="15" x14ac:dyDescent="0.25"/>
  <cols>
    <col min="1" max="1" width="11.5703125" customWidth="1"/>
    <col min="3" max="3" width="20" customWidth="1"/>
    <col min="4" max="4" width="11.7109375" customWidth="1"/>
    <col min="6" max="6" width="19.7109375" customWidth="1"/>
  </cols>
  <sheetData>
    <row r="1" spans="1:6" ht="15.75" x14ac:dyDescent="0.25">
      <c r="A1" s="19" t="s">
        <v>7</v>
      </c>
      <c r="B1" s="19"/>
      <c r="C1" s="19"/>
      <c r="D1" s="19"/>
      <c r="E1" s="19"/>
      <c r="F1" s="19"/>
    </row>
    <row r="2" spans="1:6" ht="15.75" x14ac:dyDescent="0.25">
      <c r="A2" s="19" t="s">
        <v>0</v>
      </c>
      <c r="B2" s="19"/>
      <c r="C2" s="19"/>
      <c r="D2" s="19"/>
      <c r="E2" s="19"/>
      <c r="F2" s="19"/>
    </row>
    <row r="3" spans="1:6" ht="15.75" x14ac:dyDescent="0.25">
      <c r="A3" s="19" t="s">
        <v>1</v>
      </c>
      <c r="B3" s="19"/>
      <c r="C3" s="19"/>
      <c r="D3" s="19"/>
      <c r="E3" s="19"/>
      <c r="F3" s="19"/>
    </row>
    <row r="4" spans="1:6" ht="15.75" x14ac:dyDescent="0.25">
      <c r="A4" s="7"/>
      <c r="B4" s="7"/>
      <c r="C4" s="1"/>
      <c r="D4" s="7"/>
      <c r="E4" s="7"/>
      <c r="F4" s="1"/>
    </row>
    <row r="5" spans="1:6" ht="15.75" x14ac:dyDescent="0.25">
      <c r="A5" s="2" t="s">
        <v>3</v>
      </c>
      <c r="B5" s="2" t="s">
        <v>2</v>
      </c>
      <c r="C5" s="2" t="s">
        <v>5</v>
      </c>
      <c r="D5" s="2" t="s">
        <v>3</v>
      </c>
      <c r="E5" s="2" t="s">
        <v>2</v>
      </c>
      <c r="F5" s="2" t="s">
        <v>5</v>
      </c>
    </row>
    <row r="6" spans="1:6" ht="15.75" x14ac:dyDescent="0.25">
      <c r="A6" s="4" t="s">
        <v>4</v>
      </c>
      <c r="B6" s="4">
        <v>10</v>
      </c>
      <c r="C6" s="5">
        <v>6710</v>
      </c>
      <c r="D6" s="4" t="s">
        <v>11</v>
      </c>
      <c r="E6" s="4">
        <v>11</v>
      </c>
      <c r="F6" s="6">
        <v>32520</v>
      </c>
    </row>
    <row r="7" spans="1:6" ht="15.75" x14ac:dyDescent="0.25">
      <c r="A7" s="4"/>
      <c r="B7" s="4">
        <v>14</v>
      </c>
      <c r="C7" s="5">
        <v>8065</v>
      </c>
      <c r="D7" s="4"/>
      <c r="E7" s="4">
        <v>13</v>
      </c>
      <c r="F7" s="6">
        <v>117885</v>
      </c>
    </row>
    <row r="8" spans="1:6" ht="15.75" x14ac:dyDescent="0.25">
      <c r="A8" s="4"/>
      <c r="B8" s="4">
        <v>15</v>
      </c>
      <c r="C8" s="5">
        <v>12130</v>
      </c>
      <c r="D8" s="4"/>
      <c r="E8" s="4">
        <v>14</v>
      </c>
      <c r="F8" s="6">
        <v>69685</v>
      </c>
    </row>
    <row r="9" spans="1:6" ht="15.75" x14ac:dyDescent="0.25">
      <c r="A9" s="4"/>
      <c r="B9" s="4">
        <v>16</v>
      </c>
      <c r="C9" s="5">
        <v>12130</v>
      </c>
      <c r="D9" s="4"/>
      <c r="E9" s="4">
        <v>15</v>
      </c>
      <c r="F9" s="6">
        <v>23035</v>
      </c>
    </row>
    <row r="10" spans="1:6" ht="15.75" x14ac:dyDescent="0.25">
      <c r="A10" s="4"/>
      <c r="B10" s="4">
        <v>17</v>
      </c>
      <c r="C10" s="5">
        <v>2000</v>
      </c>
      <c r="D10" s="4"/>
      <c r="E10" s="4">
        <v>17</v>
      </c>
      <c r="F10" s="6">
        <v>54200</v>
      </c>
    </row>
    <row r="11" spans="1:6" ht="15.75" x14ac:dyDescent="0.25">
      <c r="A11" s="4"/>
      <c r="B11" s="4">
        <v>19</v>
      </c>
      <c r="C11" s="5">
        <v>7127</v>
      </c>
      <c r="D11" s="4"/>
      <c r="E11" s="4">
        <v>18</v>
      </c>
      <c r="F11" s="6">
        <v>10130</v>
      </c>
    </row>
    <row r="12" spans="1:6" ht="15.75" x14ac:dyDescent="0.25">
      <c r="A12" s="4"/>
      <c r="B12" s="4">
        <v>21</v>
      </c>
      <c r="C12" s="5">
        <v>3355</v>
      </c>
      <c r="D12" s="4"/>
      <c r="E12" s="4">
        <v>21</v>
      </c>
      <c r="F12" s="6">
        <v>52845</v>
      </c>
    </row>
    <row r="13" spans="1:6" ht="15.75" x14ac:dyDescent="0.25">
      <c r="A13" s="4"/>
      <c r="B13" s="4">
        <v>22</v>
      </c>
      <c r="C13" s="5">
        <v>4065</v>
      </c>
      <c r="D13" s="4"/>
      <c r="E13" s="4">
        <v>22</v>
      </c>
      <c r="F13" s="6">
        <v>8130</v>
      </c>
    </row>
    <row r="14" spans="1:6" ht="15.75" x14ac:dyDescent="0.25">
      <c r="A14" s="4"/>
      <c r="B14" s="4">
        <v>23</v>
      </c>
      <c r="C14" s="5">
        <v>4065</v>
      </c>
      <c r="D14" s="4"/>
      <c r="E14" s="4">
        <v>27</v>
      </c>
      <c r="F14" s="6">
        <v>8130</v>
      </c>
    </row>
    <row r="15" spans="1:6" ht="15.75" x14ac:dyDescent="0.25">
      <c r="A15" s="4"/>
      <c r="B15" s="4">
        <v>30</v>
      </c>
      <c r="C15" s="5">
        <v>2670</v>
      </c>
      <c r="D15" s="4"/>
      <c r="E15" s="4">
        <v>28</v>
      </c>
      <c r="F15" s="6">
        <v>14905</v>
      </c>
    </row>
    <row r="16" spans="1:6" ht="15.75" x14ac:dyDescent="0.25">
      <c r="A16" s="4"/>
      <c r="B16" s="4"/>
      <c r="C16" s="5"/>
      <c r="D16" s="4"/>
      <c r="E16" s="4">
        <v>29</v>
      </c>
      <c r="F16" s="6">
        <v>5420</v>
      </c>
    </row>
    <row r="17" spans="1:6" ht="15.75" x14ac:dyDescent="0.25">
      <c r="A17" s="4" t="s">
        <v>8</v>
      </c>
      <c r="B17" s="4">
        <v>1</v>
      </c>
      <c r="C17" s="5">
        <v>2710</v>
      </c>
      <c r="D17" s="4"/>
    </row>
    <row r="18" spans="1:6" ht="15.75" x14ac:dyDescent="0.25">
      <c r="A18" s="4"/>
      <c r="B18" s="4">
        <v>5</v>
      </c>
      <c r="C18" s="5">
        <v>4000</v>
      </c>
      <c r="D18" s="4" t="s">
        <v>10</v>
      </c>
      <c r="E18" s="4">
        <v>2</v>
      </c>
      <c r="F18" s="6">
        <v>28455</v>
      </c>
    </row>
    <row r="19" spans="1:6" ht="15.75" x14ac:dyDescent="0.25">
      <c r="A19" s="4"/>
      <c r="B19" s="4">
        <v>9</v>
      </c>
      <c r="C19" s="5">
        <v>6000</v>
      </c>
      <c r="D19" s="4"/>
      <c r="E19" s="4">
        <v>4</v>
      </c>
      <c r="F19" s="6">
        <v>40650</v>
      </c>
    </row>
    <row r="20" spans="1:6" ht="15.75" x14ac:dyDescent="0.25">
      <c r="A20" s="4"/>
      <c r="B20" s="4">
        <v>15</v>
      </c>
      <c r="C20" s="5">
        <v>10482</v>
      </c>
      <c r="D20" s="4"/>
      <c r="E20" s="4">
        <v>5</v>
      </c>
      <c r="F20" s="6">
        <v>42005</v>
      </c>
    </row>
    <row r="21" spans="1:6" ht="15.75" x14ac:dyDescent="0.25">
      <c r="A21" s="4"/>
      <c r="B21" s="4">
        <v>16</v>
      </c>
      <c r="C21" s="5">
        <v>2000</v>
      </c>
      <c r="D21" s="4"/>
      <c r="E21" s="4">
        <v>6</v>
      </c>
      <c r="F21" s="6">
        <v>31100</v>
      </c>
    </row>
    <row r="22" spans="1:6" ht="15.75" x14ac:dyDescent="0.25">
      <c r="A22" s="4"/>
      <c r="B22" s="4">
        <v>19</v>
      </c>
      <c r="C22" s="5">
        <v>1355</v>
      </c>
      <c r="D22" s="4"/>
      <c r="E22" s="4">
        <v>7</v>
      </c>
      <c r="F22" s="6">
        <v>33875</v>
      </c>
    </row>
    <row r="23" spans="1:6" ht="15.75" x14ac:dyDescent="0.25">
      <c r="A23" s="4"/>
      <c r="B23" s="4">
        <v>21</v>
      </c>
      <c r="C23" s="5">
        <v>8000</v>
      </c>
      <c r="D23" s="4"/>
      <c r="E23" s="4">
        <v>11</v>
      </c>
      <c r="F23" s="6">
        <v>9624</v>
      </c>
    </row>
    <row r="24" spans="1:6" ht="15.75" x14ac:dyDescent="0.25">
      <c r="A24" s="4"/>
      <c r="B24" s="4">
        <v>22</v>
      </c>
      <c r="C24" s="5">
        <v>2000</v>
      </c>
      <c r="D24" s="4"/>
      <c r="E24" s="4">
        <v>13</v>
      </c>
      <c r="F24" s="6">
        <v>65685</v>
      </c>
    </row>
    <row r="25" spans="1:6" ht="15.75" x14ac:dyDescent="0.25">
      <c r="A25" s="4"/>
      <c r="B25" s="4">
        <v>26</v>
      </c>
      <c r="C25" s="5">
        <v>2000</v>
      </c>
      <c r="D25" s="4"/>
      <c r="E25" s="4">
        <v>14</v>
      </c>
      <c r="F25" s="6">
        <v>23035</v>
      </c>
    </row>
    <row r="26" spans="1:6" ht="15.75" x14ac:dyDescent="0.25">
      <c r="A26" s="4"/>
      <c r="B26" s="4">
        <v>27</v>
      </c>
      <c r="C26" s="5">
        <v>2710</v>
      </c>
      <c r="D26" s="4"/>
      <c r="E26" s="4">
        <v>15</v>
      </c>
      <c r="F26" s="6">
        <v>20325</v>
      </c>
    </row>
    <row r="27" spans="1:6" ht="15.75" x14ac:dyDescent="0.25">
      <c r="A27" s="4"/>
      <c r="B27" s="4">
        <v>28</v>
      </c>
      <c r="C27" s="5">
        <v>1355</v>
      </c>
      <c r="D27" s="4"/>
      <c r="E27" s="4">
        <v>18</v>
      </c>
      <c r="F27" s="6">
        <v>29810</v>
      </c>
    </row>
    <row r="28" spans="1:6" ht="15.75" x14ac:dyDescent="0.25">
      <c r="A28" s="4" t="s">
        <v>6</v>
      </c>
      <c r="B28" s="4">
        <v>3</v>
      </c>
      <c r="C28" s="5">
        <v>2000</v>
      </c>
      <c r="D28" s="4"/>
      <c r="E28" s="4">
        <v>19</v>
      </c>
      <c r="F28" s="6">
        <v>13550</v>
      </c>
    </row>
    <row r="29" spans="1:6" ht="15.75" x14ac:dyDescent="0.25">
      <c r="A29" s="4"/>
      <c r="B29" s="4">
        <v>4</v>
      </c>
      <c r="C29" s="5">
        <v>8065</v>
      </c>
      <c r="D29" s="4"/>
      <c r="E29" s="4">
        <v>22</v>
      </c>
      <c r="F29" s="6">
        <v>12195</v>
      </c>
    </row>
    <row r="30" spans="1:6" ht="15.75" x14ac:dyDescent="0.25">
      <c r="A30" s="4"/>
      <c r="B30" s="4">
        <v>5</v>
      </c>
      <c r="C30" s="5">
        <v>8334</v>
      </c>
      <c r="D30" s="4"/>
      <c r="E30" s="4">
        <v>25</v>
      </c>
      <c r="F30" s="6">
        <v>78590</v>
      </c>
    </row>
    <row r="31" spans="1:6" ht="15.75" x14ac:dyDescent="0.25">
      <c r="A31" s="4"/>
      <c r="B31" s="4">
        <v>7</v>
      </c>
      <c r="C31" s="5">
        <v>4000</v>
      </c>
      <c r="D31" s="4" t="s">
        <v>13</v>
      </c>
      <c r="E31" s="4">
        <v>1</v>
      </c>
      <c r="F31" s="6">
        <v>13550</v>
      </c>
    </row>
    <row r="32" spans="1:6" ht="15.75" x14ac:dyDescent="0.25">
      <c r="A32" s="4"/>
      <c r="B32" s="4">
        <v>12</v>
      </c>
      <c r="C32" s="5">
        <v>21680</v>
      </c>
      <c r="D32" s="4"/>
      <c r="E32" s="4">
        <v>2</v>
      </c>
      <c r="F32" s="6">
        <v>4065</v>
      </c>
    </row>
    <row r="33" spans="1:6" ht="15.75" x14ac:dyDescent="0.25">
      <c r="A33" s="4"/>
      <c r="B33" s="4">
        <v>21</v>
      </c>
      <c r="C33" s="5">
        <v>4700</v>
      </c>
      <c r="D33" s="4"/>
      <c r="E33" s="4">
        <v>3</v>
      </c>
      <c r="F33" s="6">
        <v>67750</v>
      </c>
    </row>
    <row r="34" spans="1:6" ht="15.75" x14ac:dyDescent="0.25">
      <c r="A34" s="4"/>
      <c r="B34" s="4">
        <v>25</v>
      </c>
      <c r="C34" s="5">
        <v>5420</v>
      </c>
      <c r="D34" s="4"/>
      <c r="E34" s="4">
        <v>4</v>
      </c>
      <c r="F34" s="6">
        <v>20325</v>
      </c>
    </row>
    <row r="35" spans="1:6" ht="15.75" x14ac:dyDescent="0.25">
      <c r="A35" s="4"/>
      <c r="B35" s="4">
        <v>26</v>
      </c>
      <c r="C35" s="5">
        <v>20325</v>
      </c>
      <c r="D35" s="4"/>
      <c r="E35" s="4">
        <v>5</v>
      </c>
      <c r="F35" s="6">
        <v>2710</v>
      </c>
    </row>
    <row r="36" spans="1:6" ht="15.75" x14ac:dyDescent="0.25">
      <c r="A36" s="4"/>
      <c r="B36" s="4">
        <v>27</v>
      </c>
      <c r="C36" s="5">
        <v>21680</v>
      </c>
      <c r="D36" s="4"/>
      <c r="E36" s="4">
        <v>12</v>
      </c>
      <c r="F36" s="6">
        <v>1355</v>
      </c>
    </row>
    <row r="37" spans="1:6" ht="15.75" x14ac:dyDescent="0.25">
      <c r="A37" s="4"/>
      <c r="B37" s="4">
        <v>31</v>
      </c>
      <c r="C37" s="5">
        <v>49425</v>
      </c>
      <c r="D37" s="4"/>
      <c r="E37" s="4">
        <v>16</v>
      </c>
      <c r="F37" s="6">
        <v>9485</v>
      </c>
    </row>
    <row r="38" spans="1:6" ht="15.75" x14ac:dyDescent="0.25">
      <c r="A38" s="4" t="s">
        <v>9</v>
      </c>
      <c r="B38" s="4">
        <v>1</v>
      </c>
      <c r="C38" s="6">
        <v>134145</v>
      </c>
      <c r="D38" s="4"/>
      <c r="E38" s="4">
        <v>18</v>
      </c>
      <c r="F38" s="6">
        <v>13485</v>
      </c>
    </row>
    <row r="39" spans="1:6" ht="15.75" x14ac:dyDescent="0.25">
      <c r="A39" s="4"/>
      <c r="B39" s="4">
        <v>2</v>
      </c>
      <c r="C39" s="6">
        <v>98205</v>
      </c>
      <c r="D39" s="4" t="s">
        <v>12</v>
      </c>
      <c r="E39" s="4">
        <v>6</v>
      </c>
      <c r="F39" s="6">
        <v>5420</v>
      </c>
    </row>
    <row r="40" spans="1:6" ht="15.75" x14ac:dyDescent="0.25">
      <c r="A40" s="4"/>
      <c r="B40" s="4">
        <v>3</v>
      </c>
      <c r="C40" s="6">
        <v>119240</v>
      </c>
      <c r="D40" s="4"/>
      <c r="E40" s="4">
        <v>7</v>
      </c>
      <c r="F40" s="6">
        <v>1355</v>
      </c>
    </row>
    <row r="41" spans="1:6" ht="15.75" x14ac:dyDescent="0.25">
      <c r="A41" s="4"/>
      <c r="B41" s="4">
        <v>4</v>
      </c>
      <c r="C41" s="6">
        <v>46070</v>
      </c>
      <c r="D41" s="4"/>
      <c r="E41" s="4">
        <v>10</v>
      </c>
      <c r="F41" s="5">
        <v>1300</v>
      </c>
    </row>
    <row r="42" spans="1:6" ht="15.75" x14ac:dyDescent="0.25">
      <c r="A42" s="4"/>
      <c r="B42" s="4">
        <v>6</v>
      </c>
      <c r="C42" s="6">
        <v>108400</v>
      </c>
      <c r="D42" s="4"/>
      <c r="E42" s="4">
        <v>15</v>
      </c>
      <c r="F42" s="5">
        <v>18970</v>
      </c>
    </row>
    <row r="43" spans="1:6" ht="15.75" x14ac:dyDescent="0.25">
      <c r="A43" s="4"/>
      <c r="B43" s="4">
        <v>7</v>
      </c>
      <c r="C43" s="6">
        <v>119240</v>
      </c>
      <c r="D43" s="9"/>
      <c r="E43" s="4">
        <v>16</v>
      </c>
      <c r="F43" s="5">
        <v>9485</v>
      </c>
    </row>
    <row r="44" spans="1:6" ht="15.75" x14ac:dyDescent="0.25">
      <c r="A44" s="4"/>
      <c r="B44" s="4">
        <v>8</v>
      </c>
      <c r="C44" s="6">
        <v>115820</v>
      </c>
      <c r="D44" s="9"/>
      <c r="E44" s="4">
        <v>22</v>
      </c>
      <c r="F44" s="5">
        <v>18970</v>
      </c>
    </row>
    <row r="45" spans="1:6" ht="15.75" x14ac:dyDescent="0.25">
      <c r="A45" s="4"/>
      <c r="B45" s="4">
        <v>9</v>
      </c>
      <c r="C45" s="6">
        <v>140145</v>
      </c>
      <c r="D45" s="9"/>
      <c r="E45" s="4">
        <v>23</v>
      </c>
      <c r="F45" s="5">
        <v>6775</v>
      </c>
    </row>
    <row r="46" spans="1:6" ht="15.75" x14ac:dyDescent="0.25">
      <c r="A46" s="9"/>
      <c r="B46" s="4">
        <v>10</v>
      </c>
      <c r="C46" s="6">
        <v>35230</v>
      </c>
      <c r="D46" s="4"/>
      <c r="E46" s="4"/>
      <c r="F46" s="9"/>
    </row>
    <row r="47" spans="1:6" ht="15.75" x14ac:dyDescent="0.25">
      <c r="A47" s="12" t="s">
        <v>14</v>
      </c>
      <c r="B47" s="12"/>
      <c r="C47" s="8">
        <f>SUM(C6:C46)</f>
        <v>1167053</v>
      </c>
      <c r="D47" s="12" t="s">
        <v>14</v>
      </c>
      <c r="E47" s="12"/>
      <c r="F47" s="8">
        <f>SUM(F6:F45)</f>
        <v>1020784</v>
      </c>
    </row>
    <row r="48" spans="1:6" ht="15.75" x14ac:dyDescent="0.25">
      <c r="A48" s="12" t="s">
        <v>15</v>
      </c>
      <c r="B48" s="12"/>
      <c r="C48" s="12"/>
      <c r="D48" s="20">
        <f>C47+F47</f>
        <v>2187837</v>
      </c>
      <c r="E48" s="12"/>
      <c r="F48" s="12"/>
    </row>
    <row r="49" spans="1:6" ht="15.75" x14ac:dyDescent="0.25">
      <c r="A49" s="11" t="s">
        <v>16</v>
      </c>
      <c r="B49" s="11"/>
      <c r="C49" s="11"/>
      <c r="D49" s="16">
        <f>SUM(M48:M52)</f>
        <v>0</v>
      </c>
      <c r="E49" s="17"/>
      <c r="F49" s="18"/>
    </row>
    <row r="50" spans="1:6" ht="15.75" x14ac:dyDescent="0.25">
      <c r="A50" s="12" t="s">
        <v>17</v>
      </c>
      <c r="B50" s="12"/>
      <c r="C50" s="12"/>
      <c r="D50" s="13">
        <f>D48-D49</f>
        <v>2187837</v>
      </c>
      <c r="E50" s="14"/>
      <c r="F50" s="15"/>
    </row>
    <row r="51" spans="1:6" ht="15.75" x14ac:dyDescent="0.25">
      <c r="A51" s="7"/>
      <c r="B51" s="7"/>
      <c r="C51" s="1"/>
      <c r="D51" s="7"/>
      <c r="E51" s="7"/>
      <c r="F51" s="1"/>
    </row>
  </sheetData>
  <mergeCells count="11">
    <mergeCell ref="A48:C48"/>
    <mergeCell ref="D48:F48"/>
    <mergeCell ref="A49:C49"/>
    <mergeCell ref="D49:F49"/>
    <mergeCell ref="A50:C50"/>
    <mergeCell ref="D50:F50"/>
    <mergeCell ref="A1:F1"/>
    <mergeCell ref="A2:F2"/>
    <mergeCell ref="A3:F3"/>
    <mergeCell ref="A47:B47"/>
    <mergeCell ref="D47:E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FAB1D-FF54-47FD-9431-51B35F361B61}">
  <dimension ref="A1:E52"/>
  <sheetViews>
    <sheetView tabSelected="1" topLeftCell="A37" workbookViewId="0">
      <selection activeCell="G50" sqref="G50"/>
    </sheetView>
  </sheetViews>
  <sheetFormatPr defaultRowHeight="15" x14ac:dyDescent="0.25"/>
  <cols>
    <col min="1" max="1" width="15" customWidth="1"/>
    <col min="2" max="2" width="27.42578125" customWidth="1"/>
    <col min="3" max="4" width="16" customWidth="1"/>
    <col min="5" max="5" width="17.42578125" customWidth="1"/>
  </cols>
  <sheetData>
    <row r="1" spans="1:5" x14ac:dyDescent="0.25">
      <c r="A1" s="21" t="s">
        <v>25</v>
      </c>
      <c r="B1" s="21"/>
      <c r="C1" s="21"/>
      <c r="D1" s="21"/>
      <c r="E1" s="21"/>
    </row>
    <row r="2" spans="1:5" x14ac:dyDescent="0.25">
      <c r="A2" s="21" t="s">
        <v>26</v>
      </c>
      <c r="B2" s="21"/>
      <c r="C2" s="21"/>
      <c r="D2" s="21"/>
      <c r="E2" s="21"/>
    </row>
    <row r="3" spans="1:5" x14ac:dyDescent="0.25">
      <c r="A3" s="21" t="s">
        <v>27</v>
      </c>
      <c r="B3" s="21"/>
      <c r="C3" s="21"/>
      <c r="D3" s="21"/>
      <c r="E3" s="21"/>
    </row>
    <row r="4" spans="1:5" x14ac:dyDescent="0.25">
      <c r="A4" s="22"/>
      <c r="B4" s="22"/>
      <c r="C4" s="22"/>
      <c r="D4" s="22"/>
      <c r="E4" s="22"/>
    </row>
    <row r="5" spans="1:5" x14ac:dyDescent="0.25">
      <c r="A5" s="22"/>
      <c r="B5" s="22"/>
      <c r="C5" s="22"/>
      <c r="D5" s="22"/>
      <c r="E5" s="22"/>
    </row>
    <row r="6" spans="1:5" x14ac:dyDescent="0.25">
      <c r="A6" s="23" t="s">
        <v>28</v>
      </c>
      <c r="B6" s="23" t="s">
        <v>29</v>
      </c>
      <c r="C6" s="23" t="s">
        <v>30</v>
      </c>
      <c r="D6" s="23" t="s">
        <v>31</v>
      </c>
      <c r="E6" s="23" t="s">
        <v>32</v>
      </c>
    </row>
    <row r="7" spans="1:5" x14ac:dyDescent="0.25">
      <c r="A7" s="24" t="s">
        <v>33</v>
      </c>
      <c r="B7" s="24" t="s">
        <v>34</v>
      </c>
      <c r="C7" s="25">
        <v>240000</v>
      </c>
      <c r="D7" s="25"/>
      <c r="E7" s="25">
        <f>C7-D7</f>
        <v>240000</v>
      </c>
    </row>
    <row r="8" spans="1:5" x14ac:dyDescent="0.25">
      <c r="A8" s="24" t="s">
        <v>35</v>
      </c>
      <c r="B8" s="24" t="s">
        <v>34</v>
      </c>
      <c r="C8" s="25">
        <v>33000</v>
      </c>
      <c r="D8" s="25"/>
      <c r="E8" s="25">
        <f>E7+C8-D8</f>
        <v>273000</v>
      </c>
    </row>
    <row r="9" spans="1:5" x14ac:dyDescent="0.25">
      <c r="A9" s="24" t="s">
        <v>36</v>
      </c>
      <c r="B9" s="24" t="s">
        <v>34</v>
      </c>
      <c r="C9" s="25">
        <v>79000</v>
      </c>
      <c r="D9" s="25"/>
      <c r="E9" s="25">
        <f t="shared" ref="E9:E49" si="0">E8+C9-D9</f>
        <v>352000</v>
      </c>
    </row>
    <row r="10" spans="1:5" x14ac:dyDescent="0.25">
      <c r="A10" s="24" t="s">
        <v>37</v>
      </c>
      <c r="B10" s="24" t="s">
        <v>34</v>
      </c>
      <c r="C10" s="25">
        <v>54000</v>
      </c>
      <c r="D10" s="25"/>
      <c r="E10" s="25">
        <f t="shared" si="0"/>
        <v>406000</v>
      </c>
    </row>
    <row r="11" spans="1:5" x14ac:dyDescent="0.25">
      <c r="A11" s="24" t="s">
        <v>38</v>
      </c>
      <c r="B11" s="24" t="s">
        <v>34</v>
      </c>
      <c r="C11" s="25">
        <v>54000</v>
      </c>
      <c r="D11" s="25"/>
      <c r="E11" s="25">
        <f t="shared" si="0"/>
        <v>460000</v>
      </c>
    </row>
    <row r="12" spans="1:5" x14ac:dyDescent="0.25">
      <c r="A12" s="24" t="s">
        <v>39</v>
      </c>
      <c r="B12" s="24" t="s">
        <v>40</v>
      </c>
      <c r="C12" s="25"/>
      <c r="D12" s="25">
        <v>48000</v>
      </c>
      <c r="E12" s="25">
        <f t="shared" si="0"/>
        <v>412000</v>
      </c>
    </row>
    <row r="13" spans="1:5" x14ac:dyDescent="0.25">
      <c r="A13" s="24"/>
      <c r="B13" s="24" t="s">
        <v>34</v>
      </c>
      <c r="C13" s="25">
        <v>22000</v>
      </c>
      <c r="D13" s="25"/>
      <c r="E13" s="25">
        <f t="shared" si="0"/>
        <v>434000</v>
      </c>
    </row>
    <row r="14" spans="1:5" x14ac:dyDescent="0.25">
      <c r="A14" s="24" t="s">
        <v>41</v>
      </c>
      <c r="B14" s="24" t="s">
        <v>34</v>
      </c>
      <c r="C14" s="25">
        <v>172000</v>
      </c>
      <c r="D14" s="25"/>
      <c r="E14" s="25">
        <f t="shared" si="0"/>
        <v>606000</v>
      </c>
    </row>
    <row r="15" spans="1:5" x14ac:dyDescent="0.25">
      <c r="A15" s="24" t="s">
        <v>42</v>
      </c>
      <c r="B15" s="24" t="s">
        <v>43</v>
      </c>
      <c r="C15" s="25"/>
      <c r="D15" s="25">
        <v>96000</v>
      </c>
      <c r="E15" s="25">
        <f t="shared" si="0"/>
        <v>510000</v>
      </c>
    </row>
    <row r="16" spans="1:5" x14ac:dyDescent="0.25">
      <c r="A16" s="24"/>
      <c r="B16" s="24" t="s">
        <v>34</v>
      </c>
      <c r="C16" s="25">
        <v>46000</v>
      </c>
      <c r="D16" s="25"/>
      <c r="E16" s="25">
        <f t="shared" si="0"/>
        <v>556000</v>
      </c>
    </row>
    <row r="17" spans="1:5" x14ac:dyDescent="0.25">
      <c r="A17" s="24" t="s">
        <v>44</v>
      </c>
      <c r="B17" s="24" t="s">
        <v>40</v>
      </c>
      <c r="C17" s="25"/>
      <c r="D17" s="25">
        <v>48000</v>
      </c>
      <c r="E17" s="25">
        <f t="shared" si="0"/>
        <v>508000</v>
      </c>
    </row>
    <row r="18" spans="1:5" x14ac:dyDescent="0.25">
      <c r="A18" s="24" t="s">
        <v>45</v>
      </c>
      <c r="B18" s="24" t="s">
        <v>34</v>
      </c>
      <c r="C18" s="25">
        <v>115000</v>
      </c>
      <c r="D18" s="25"/>
      <c r="E18" s="25">
        <f t="shared" si="0"/>
        <v>623000</v>
      </c>
    </row>
    <row r="19" spans="1:5" x14ac:dyDescent="0.25">
      <c r="A19" s="24" t="s">
        <v>46</v>
      </c>
      <c r="B19" s="24" t="s">
        <v>34</v>
      </c>
      <c r="C19" s="25">
        <v>103000</v>
      </c>
      <c r="D19" s="25"/>
      <c r="E19" s="25">
        <f t="shared" si="0"/>
        <v>726000</v>
      </c>
    </row>
    <row r="20" spans="1:5" x14ac:dyDescent="0.25">
      <c r="A20" s="24" t="s">
        <v>47</v>
      </c>
      <c r="B20" s="24" t="s">
        <v>34</v>
      </c>
      <c r="C20" s="25">
        <v>100000</v>
      </c>
      <c r="D20" s="25"/>
      <c r="E20" s="25">
        <f t="shared" si="0"/>
        <v>826000</v>
      </c>
    </row>
    <row r="21" spans="1:5" x14ac:dyDescent="0.25">
      <c r="A21" s="24" t="s">
        <v>48</v>
      </c>
      <c r="B21" s="24" t="s">
        <v>40</v>
      </c>
      <c r="C21" s="25"/>
      <c r="D21" s="25">
        <v>48000</v>
      </c>
      <c r="E21" s="25">
        <f t="shared" si="0"/>
        <v>778000</v>
      </c>
    </row>
    <row r="22" spans="1:5" x14ac:dyDescent="0.25">
      <c r="A22" s="24"/>
      <c r="B22" s="24" t="s">
        <v>34</v>
      </c>
      <c r="C22" s="25">
        <v>56000</v>
      </c>
      <c r="D22" s="25"/>
      <c r="E22" s="25">
        <f t="shared" si="0"/>
        <v>834000</v>
      </c>
    </row>
    <row r="23" spans="1:5" x14ac:dyDescent="0.25">
      <c r="A23" s="24" t="s">
        <v>49</v>
      </c>
      <c r="B23" s="24" t="s">
        <v>43</v>
      </c>
      <c r="C23" s="25"/>
      <c r="D23" s="25">
        <v>96000</v>
      </c>
      <c r="E23" s="25">
        <f t="shared" si="0"/>
        <v>738000</v>
      </c>
    </row>
    <row r="24" spans="1:5" x14ac:dyDescent="0.25">
      <c r="A24" s="24"/>
      <c r="B24" s="24" t="s">
        <v>34</v>
      </c>
      <c r="C24" s="25">
        <v>54000</v>
      </c>
      <c r="D24" s="25"/>
      <c r="E24" s="25">
        <f t="shared" si="0"/>
        <v>792000</v>
      </c>
    </row>
    <row r="25" spans="1:5" x14ac:dyDescent="0.25">
      <c r="A25" s="26">
        <v>44501</v>
      </c>
      <c r="B25" s="24" t="s">
        <v>50</v>
      </c>
      <c r="C25" s="25"/>
      <c r="D25" s="25">
        <v>160000</v>
      </c>
      <c r="E25" s="25">
        <f t="shared" si="0"/>
        <v>632000</v>
      </c>
    </row>
    <row r="26" spans="1:5" x14ac:dyDescent="0.25">
      <c r="A26" s="24"/>
      <c r="B26" s="24" t="s">
        <v>34</v>
      </c>
      <c r="C26" s="25">
        <v>76000</v>
      </c>
      <c r="D26" s="25"/>
      <c r="E26" s="25">
        <f t="shared" si="0"/>
        <v>708000</v>
      </c>
    </row>
    <row r="27" spans="1:5" x14ac:dyDescent="0.25">
      <c r="A27" s="26">
        <v>44502</v>
      </c>
      <c r="B27" s="24" t="s">
        <v>43</v>
      </c>
      <c r="C27" s="25"/>
      <c r="D27" s="25">
        <v>96000</v>
      </c>
      <c r="E27" s="25">
        <f t="shared" si="0"/>
        <v>612000</v>
      </c>
    </row>
    <row r="28" spans="1:5" x14ac:dyDescent="0.25">
      <c r="A28" s="24"/>
      <c r="B28" s="24" t="s">
        <v>34</v>
      </c>
      <c r="C28" s="25">
        <v>90000</v>
      </c>
      <c r="D28" s="25"/>
      <c r="E28" s="25">
        <f t="shared" si="0"/>
        <v>702000</v>
      </c>
    </row>
    <row r="29" spans="1:5" x14ac:dyDescent="0.25">
      <c r="A29" s="26">
        <v>44503</v>
      </c>
      <c r="B29" s="24" t="s">
        <v>34</v>
      </c>
      <c r="C29" s="25">
        <v>95000</v>
      </c>
      <c r="D29" s="25"/>
      <c r="E29" s="25">
        <f t="shared" si="0"/>
        <v>797000</v>
      </c>
    </row>
    <row r="30" spans="1:5" x14ac:dyDescent="0.25">
      <c r="A30" s="26">
        <v>44504</v>
      </c>
      <c r="B30" s="24" t="s">
        <v>34</v>
      </c>
      <c r="C30" s="25">
        <v>59000</v>
      </c>
      <c r="D30" s="25"/>
      <c r="E30" s="25">
        <f t="shared" si="0"/>
        <v>856000</v>
      </c>
    </row>
    <row r="31" spans="1:5" x14ac:dyDescent="0.25">
      <c r="A31" s="26">
        <v>44508</v>
      </c>
      <c r="B31" s="24" t="s">
        <v>34</v>
      </c>
      <c r="C31" s="25">
        <v>25000</v>
      </c>
      <c r="D31" s="25"/>
      <c r="E31" s="25">
        <f t="shared" si="0"/>
        <v>881000</v>
      </c>
    </row>
    <row r="32" spans="1:5" x14ac:dyDescent="0.25">
      <c r="A32" s="26">
        <v>44509</v>
      </c>
      <c r="B32" s="24" t="s">
        <v>40</v>
      </c>
      <c r="C32" s="25"/>
      <c r="D32" s="25">
        <v>48000</v>
      </c>
      <c r="E32" s="25">
        <f t="shared" si="0"/>
        <v>833000</v>
      </c>
    </row>
    <row r="33" spans="1:5" x14ac:dyDescent="0.25">
      <c r="A33" s="24"/>
      <c r="B33" s="24" t="s">
        <v>34</v>
      </c>
      <c r="C33" s="25">
        <v>29000</v>
      </c>
      <c r="D33" s="25"/>
      <c r="E33" s="25">
        <f t="shared" si="0"/>
        <v>862000</v>
      </c>
    </row>
    <row r="34" spans="1:5" x14ac:dyDescent="0.25">
      <c r="A34" s="26">
        <v>44510</v>
      </c>
      <c r="B34" s="24" t="s">
        <v>34</v>
      </c>
      <c r="C34" s="25">
        <v>27000</v>
      </c>
      <c r="D34" s="25"/>
      <c r="E34" s="25">
        <f t="shared" si="0"/>
        <v>889000</v>
      </c>
    </row>
    <row r="35" spans="1:5" x14ac:dyDescent="0.25">
      <c r="A35" s="26">
        <v>44511</v>
      </c>
      <c r="B35" s="24" t="s">
        <v>34</v>
      </c>
      <c r="C35" s="25">
        <v>18000</v>
      </c>
      <c r="D35" s="25"/>
      <c r="E35" s="25">
        <f t="shared" si="0"/>
        <v>907000</v>
      </c>
    </row>
    <row r="36" spans="1:5" x14ac:dyDescent="0.25">
      <c r="A36" s="26">
        <v>44512</v>
      </c>
      <c r="B36" s="24" t="s">
        <v>34</v>
      </c>
      <c r="C36" s="25">
        <v>45000</v>
      </c>
      <c r="D36" s="25"/>
      <c r="E36" s="25">
        <f t="shared" si="0"/>
        <v>952000</v>
      </c>
    </row>
    <row r="37" spans="1:5" x14ac:dyDescent="0.25">
      <c r="A37" s="26">
        <v>44515</v>
      </c>
      <c r="B37" s="24" t="s">
        <v>34</v>
      </c>
      <c r="C37" s="25">
        <v>38000</v>
      </c>
      <c r="D37" s="25"/>
      <c r="E37" s="25">
        <f t="shared" si="0"/>
        <v>990000</v>
      </c>
    </row>
    <row r="38" spans="1:5" x14ac:dyDescent="0.25">
      <c r="A38" s="26">
        <v>44516</v>
      </c>
      <c r="B38" s="24" t="s">
        <v>40</v>
      </c>
      <c r="C38" s="25"/>
      <c r="D38" s="25">
        <v>48000</v>
      </c>
      <c r="E38" s="25">
        <f t="shared" si="0"/>
        <v>942000</v>
      </c>
    </row>
    <row r="39" spans="1:5" x14ac:dyDescent="0.25">
      <c r="A39" s="26">
        <v>44517</v>
      </c>
      <c r="B39" s="24" t="s">
        <v>34</v>
      </c>
      <c r="C39" s="25">
        <v>33000</v>
      </c>
      <c r="D39" s="25"/>
      <c r="E39" s="25">
        <f t="shared" si="0"/>
        <v>975000</v>
      </c>
    </row>
    <row r="40" spans="1:5" x14ac:dyDescent="0.25">
      <c r="A40" s="26">
        <v>44518</v>
      </c>
      <c r="B40" s="24" t="s">
        <v>34</v>
      </c>
      <c r="C40" s="25">
        <v>55000</v>
      </c>
      <c r="D40" s="25"/>
      <c r="E40" s="25">
        <f t="shared" si="0"/>
        <v>1030000</v>
      </c>
    </row>
    <row r="41" spans="1:5" x14ac:dyDescent="0.25">
      <c r="A41" s="26">
        <v>44522</v>
      </c>
      <c r="B41" s="24" t="s">
        <v>34</v>
      </c>
      <c r="C41" s="25">
        <v>17000</v>
      </c>
      <c r="D41" s="25"/>
      <c r="E41" s="25">
        <f t="shared" si="0"/>
        <v>1047000</v>
      </c>
    </row>
    <row r="42" spans="1:5" x14ac:dyDescent="0.25">
      <c r="A42" s="26">
        <v>44523</v>
      </c>
      <c r="B42" s="24" t="s">
        <v>34</v>
      </c>
      <c r="C42" s="25">
        <v>23000</v>
      </c>
      <c r="D42" s="25"/>
      <c r="E42" s="25">
        <f t="shared" si="0"/>
        <v>1070000</v>
      </c>
    </row>
    <row r="43" spans="1:5" x14ac:dyDescent="0.25">
      <c r="A43" s="26">
        <v>44524</v>
      </c>
      <c r="B43" s="24" t="s">
        <v>40</v>
      </c>
      <c r="C43" s="25"/>
      <c r="D43" s="25">
        <v>48000</v>
      </c>
      <c r="E43" s="25">
        <f t="shared" si="0"/>
        <v>1022000</v>
      </c>
    </row>
    <row r="44" spans="1:5" x14ac:dyDescent="0.25">
      <c r="A44" s="24"/>
      <c r="B44" s="24" t="s">
        <v>34</v>
      </c>
      <c r="C44" s="25">
        <v>9000</v>
      </c>
      <c r="D44" s="25"/>
      <c r="E44" s="25">
        <f t="shared" si="0"/>
        <v>1031000</v>
      </c>
    </row>
    <row r="45" spans="1:5" x14ac:dyDescent="0.25">
      <c r="A45" s="26">
        <v>44538</v>
      </c>
      <c r="B45" s="24" t="s">
        <v>34</v>
      </c>
      <c r="C45" s="25">
        <v>5000</v>
      </c>
      <c r="D45" s="25"/>
      <c r="E45" s="25">
        <f t="shared" si="0"/>
        <v>1036000</v>
      </c>
    </row>
    <row r="46" spans="1:5" x14ac:dyDescent="0.25">
      <c r="A46" s="26">
        <v>44539</v>
      </c>
      <c r="B46" s="24" t="s">
        <v>34</v>
      </c>
      <c r="C46" s="25">
        <v>3000</v>
      </c>
      <c r="D46" s="25"/>
      <c r="E46" s="25">
        <f t="shared" si="0"/>
        <v>1039000</v>
      </c>
    </row>
    <row r="47" spans="1:5" x14ac:dyDescent="0.25">
      <c r="A47" s="26">
        <v>44540</v>
      </c>
      <c r="B47" s="24" t="s">
        <v>34</v>
      </c>
      <c r="C47" s="25">
        <v>2000</v>
      </c>
      <c r="D47" s="25"/>
      <c r="E47" s="25">
        <f t="shared" si="0"/>
        <v>1041000</v>
      </c>
    </row>
    <row r="48" spans="1:5" x14ac:dyDescent="0.25">
      <c r="A48" s="26">
        <v>44543</v>
      </c>
      <c r="B48" s="24" t="s">
        <v>34</v>
      </c>
      <c r="C48" s="25">
        <v>25000</v>
      </c>
      <c r="D48" s="25"/>
      <c r="E48" s="25">
        <f t="shared" si="0"/>
        <v>1066000</v>
      </c>
    </row>
    <row r="49" spans="1:5" x14ac:dyDescent="0.25">
      <c r="A49" s="26">
        <v>44553</v>
      </c>
      <c r="B49" s="24" t="s">
        <v>51</v>
      </c>
      <c r="C49" s="24"/>
      <c r="D49" s="25">
        <v>92000</v>
      </c>
      <c r="E49" s="25">
        <f t="shared" si="0"/>
        <v>974000</v>
      </c>
    </row>
    <row r="52" spans="1:5" x14ac:dyDescent="0.25">
      <c r="E52" s="27">
        <f>SUM(Sheet2!D50+'Sheet1 (2)'!E49)</f>
        <v>3161837</v>
      </c>
    </row>
  </sheetData>
  <mergeCells count="3">
    <mergeCell ref="A1:E1"/>
    <mergeCell ref="A2:E2"/>
    <mergeCell ref="A3:E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Sheet1 (2)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dwi navila</cp:lastModifiedBy>
  <cp:lastPrinted>2021-12-09T03:56:53Z</cp:lastPrinted>
  <dcterms:created xsi:type="dcterms:W3CDTF">2021-12-09T02:22:40Z</dcterms:created>
  <dcterms:modified xsi:type="dcterms:W3CDTF">2024-09-20T07:26:43Z</dcterms:modified>
</cp:coreProperties>
</file>